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95" yWindow="-225" windowWidth="15180" windowHeight="8835"/>
  </bookViews>
  <sheets>
    <sheet name="PRESUPUESTO" sheetId="13" r:id="rId1"/>
    <sheet name="Hoja11" sheetId="11" r:id="rId2"/>
    <sheet name="Hoja12" sheetId="12" r:id="rId3"/>
  </sheets>
  <definedNames>
    <definedName name="_xlnm.Print_Titles" localSheetId="0">PRESUPUESTO!$1:$6</definedName>
  </definedNames>
  <calcPr calcId="124519"/>
</workbook>
</file>

<file path=xl/calcChain.xml><?xml version="1.0" encoding="utf-8"?>
<calcChain xmlns="http://schemas.openxmlformats.org/spreadsheetml/2006/main">
  <c r="F26" i="13"/>
  <c r="F51"/>
  <c r="F50"/>
  <c r="F52" s="1"/>
  <c r="F47"/>
  <c r="F46"/>
  <c r="F45"/>
  <c r="F44"/>
  <c r="F43"/>
  <c r="F48" s="1"/>
  <c r="F40"/>
  <c r="F39"/>
  <c r="F38"/>
  <c r="F41" s="1"/>
  <c r="F37"/>
  <c r="F34"/>
  <c r="F33"/>
  <c r="F32"/>
  <c r="F31"/>
  <c r="F30"/>
  <c r="F29"/>
  <c r="F28"/>
  <c r="F27"/>
  <c r="F25"/>
  <c r="F24"/>
  <c r="F35" s="1"/>
  <c r="F21"/>
  <c r="F20"/>
  <c r="F22" s="1"/>
  <c r="F10"/>
  <c r="F11"/>
  <c r="F12"/>
  <c r="F13"/>
  <c r="F14"/>
  <c r="F15"/>
  <c r="F16"/>
  <c r="F17"/>
  <c r="F9"/>
  <c r="F18" s="1"/>
  <c r="A43"/>
  <c r="A44"/>
  <c r="A45" s="1"/>
  <c r="A46" s="1"/>
  <c r="A47" s="1"/>
  <c r="A24"/>
  <c r="A25" s="1"/>
  <c r="A26" s="1"/>
  <c r="A27" s="1"/>
  <c r="A28" s="1"/>
  <c r="A29" s="1"/>
  <c r="A30" s="1"/>
  <c r="A31" s="1"/>
  <c r="A32" s="1"/>
  <c r="A33" s="1"/>
  <c r="A34" s="1"/>
  <c r="A37"/>
  <c r="A38"/>
  <c r="A39" s="1"/>
  <c r="A40" s="1"/>
  <c r="A50"/>
  <c r="A51"/>
  <c r="A20"/>
  <c r="A21"/>
  <c r="A9"/>
  <c r="A10"/>
  <c r="A11" s="1"/>
  <c r="A12" s="1"/>
  <c r="A13" s="1"/>
  <c r="A14" s="1"/>
  <c r="A15" s="1"/>
  <c r="A16" s="1"/>
  <c r="A17" s="1"/>
  <c r="F53" l="1"/>
  <c r="F54" l="1"/>
  <c r="F55" s="1"/>
  <c r="F57" s="1"/>
</calcChain>
</file>

<file path=xl/sharedStrings.xml><?xml version="1.0" encoding="utf-8"?>
<sst xmlns="http://schemas.openxmlformats.org/spreadsheetml/2006/main" count="97" uniqueCount="62">
  <si>
    <t>UNIVERSIDAD DEL CAUCA</t>
  </si>
  <si>
    <t>DESCRIPCION</t>
  </si>
  <si>
    <t>CANT.</t>
  </si>
  <si>
    <t>No.</t>
  </si>
  <si>
    <t>UNID.</t>
  </si>
  <si>
    <t>VR. UNITARIO</t>
  </si>
  <si>
    <t>VR. TOTAL</t>
  </si>
  <si>
    <t>Profesional Universitario</t>
  </si>
  <si>
    <t>INSTALACIONES  ELECTRICAS E ILUMINACION</t>
  </si>
  <si>
    <t>UN</t>
  </si>
  <si>
    <t>ML</t>
  </si>
  <si>
    <t>SALIDAS PARA  ENERGIA REGULADA QUE INCLUYE:   TOMA CORRIENTE DOBLE 15 Amp. LEVITON GRADO HOSPITALARIO, DUCTOS CONDUIT 1/2" ( DONDE SE  NECESITE) 3/4"  con accesorios. Conductores en cable No. 12AWG-THHN-THWN/Cu Centelsa. Línea a tierra en conductor en cable No.12 AWG-THHN-THWN/Cu. Centelsa (verde) CAJAS METALICAS 4 x 4" con su suplemento metalico. desde bandeja portacables hasta caja de aparatear</t>
  </si>
  <si>
    <t>COLOCACION DE BREAKER MONOPOLAR</t>
  </si>
  <si>
    <t>COLOCACION DE BREAKER BIPOLAR</t>
  </si>
  <si>
    <t>COLOCACION DE TABLERO TRIFILAR DE 4 CIRCUITOS Y ACOMETIDA</t>
  </si>
  <si>
    <t xml:space="preserve"> COLOCACION DE CAJA DE STRIP TIPO TELEFONICO Y ACOMETIDA</t>
  </si>
  <si>
    <t>RED DE GAS</t>
  </si>
  <si>
    <t>SUBTOTAL</t>
  </si>
  <si>
    <t>RED CONTRAINCENDIO</t>
  </si>
  <si>
    <t>PISOS Y ENCHAPES</t>
  </si>
  <si>
    <t>M2</t>
  </si>
  <si>
    <t xml:space="preserve">PINTURA  </t>
  </si>
  <si>
    <t>REPINTURA DE MUROS  CON PINTURA VINILITEX A DOS MANOS</t>
  </si>
  <si>
    <t>REPINTURA DE CIELO RASOS EN VINILTEX A DOS MANOS</t>
  </si>
  <si>
    <t>GB</t>
  </si>
  <si>
    <t>SUMINISTRO E INSTALACION DE ENCHAPE PARED 20*30 CM INC PEGA Y FRAGUA</t>
  </si>
  <si>
    <t>SALIDA VOZ Y DATOS  CABLE CATEGORIA 6A, APARATOS BIOMETRICOS</t>
  </si>
  <si>
    <t>INSTALACIONES HIDROSANITARIAS</t>
  </si>
  <si>
    <t>SUMINISTRO E INSTACION DE PUNTOS SANITARIOS 2"</t>
  </si>
  <si>
    <t>TOTAL COSTO DIRECTO + COSTO INDIRECTO</t>
  </si>
  <si>
    <t>IVA  DEL 16 % SOBRE 5 % DE UTILIDAD</t>
  </si>
  <si>
    <t>COSTO TOTAL OBRA CIVIL</t>
  </si>
  <si>
    <t>SALIDA TOMA DOBLE CON POLO A TIERRA 120 VOLTIOS  INCLUYE TUBO E MT O PVC CONDUIT D=1/2"(3/4" donde se necesite), TOMA LEVITON, CAJA  2*4"</t>
  </si>
  <si>
    <t>SUMINISTRO E INSTALACION DE ACOMETIDAS PARA GAS</t>
  </si>
  <si>
    <t>SUMINISTRO E INSTALACION DE TUBERIA GALVANIZADA 1", INC ACCESORIOS</t>
  </si>
  <si>
    <t>SUMINISTRO E INSTALACION DE GABINETE METALICO TIPO 1</t>
  </si>
  <si>
    <t>SUMINISTRO E INSTALACION LLAVE  DE CONEXIÓN SPANNER CROMADA</t>
  </si>
  <si>
    <t>SUMINSTRO E INSTALACION SOPORTE CANASTILLA PARA TRAMO11/2"</t>
  </si>
  <si>
    <t xml:space="preserve">SUMINISTRO E INSTALACION BOQUILLA EN BRONCE DE 11/2" </t>
  </si>
  <si>
    <t>SUMINISTRO E INSTALACION  DE HACHA 4 LIBRAS</t>
  </si>
  <si>
    <t xml:space="preserve">SUMINSITRO E INSTALACION DE  EXTINTOR ABC POR  10LBS </t>
  </si>
  <si>
    <t>SUMNISTRO E INSTALACION  DE  EXTINTOR  CO2 POR 5 LBS</t>
  </si>
  <si>
    <t>VALVULA GLOBO EN BRONCE  DE  11/2"</t>
  </si>
  <si>
    <t>TRAMO  DE MANGUERA SENCILLA  DE 11/2" POR 30M</t>
  </si>
  <si>
    <t>SUMINSTRO E INSTALACION DE TUBERIA HG CONTRA INCENDIO 11/2" INCLUYE PINTURA.</t>
  </si>
  <si>
    <t>SUMINISTRO E INSTALACION DE SIAMESA 21/2" EN COBRE</t>
  </si>
  <si>
    <t>ING.REINEL MOSQUERA FERNANDEZ</t>
  </si>
  <si>
    <t>SUMINISTRO E INSTACION DE PUNTOS HIDRAULICOS 1"</t>
  </si>
  <si>
    <t>SUMINISTRO E INSTALACION DE SANITARIO COMPLETO Ref. STILO 30535 Color: BONE, INCLUYE ACOPLE DE MANGUERA Y ACCESORIOS.</t>
  </si>
  <si>
    <t>SUMINISTRO E INSTALCION DE LAVAMANOS DE PEDESTAL Ref.Verona  Color:  BONE, INCLUYE LLAVE AUTOMATICA PARA LAVAMANOS Ref. 947120001, ACOPLE MANGUERA  LAVAMANOS Y SIFON DESAGUE LAVAMANOS Ref. 931430001</t>
  </si>
  <si>
    <t xml:space="preserve"> PULIDA Y BRILLADO DE PISO EN BALDOSA TIPO ALFA 30*30CM</t>
  </si>
  <si>
    <t>SALIDA ALUMBRADO A 120 VOLTIOS EN TUBERIA PVC O EMT CON  ACESORIO, CONDUCTORES No. 12 AWG THHN THWN/CU centelsa, linea a tierra, CAJAS GALVANIZADAS 4*4 DESDE  BANDEJA  PORTA CABLE HASTA CABLE   INCLUYE INTERRUPTOR , LAMPARA FLUORESCENTE DESCOLGADA SIN ACRILICO  ILTEC 2*32"</t>
  </si>
  <si>
    <t>ADAPTACION DEL SISTEMA ELECTRICO</t>
  </si>
  <si>
    <t>SUMINISTRO E INSTALCION E PISO EN GRANO DE MALMOL TIPO ALFA 30+30 CM, INCLUYE DESTRONQUE, PULIDA, BRILLADA, INCLUYE  AFINADO DE PISO</t>
  </si>
  <si>
    <t>SUMINISTRO E INSTACION DE ENCHAPE PISO EN CERAMICA   INC PEGA Y FRAGUA</t>
  </si>
  <si>
    <t>VICERRECTORIA ADMINISTRATIVA</t>
  </si>
  <si>
    <t>DIVISION ADMINISTRATIVA Y DE SERVICIOS</t>
  </si>
  <si>
    <t>AREA DE PLANTA FISICA</t>
  </si>
  <si>
    <t>COSTO DIRECTO</t>
  </si>
  <si>
    <t>AUI 25%</t>
  </si>
  <si>
    <t>PISO EN BALDOSA  ALFA  TRAFICO 5 (30 X 30 CM) CON MORTERO DE NIVELACION INCLUYE DESTRONQUE PULIDO Y BRILLADO</t>
  </si>
  <si>
    <t>PRESUPUESTO OFICIAL  OBRA CIVIL PARA LA ADECUACION  CAFETERIA DE LA FACULTAD DE EDUCACION DE LA UNIVERSIDAD DEL CAUCA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</si>
</sst>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&quot;$&quot;#,##0.00"/>
    <numFmt numFmtId="166" formatCode="&quot;$&quot;#,##0"/>
  </numFmts>
  <fonts count="1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58">
    <xf numFmtId="0" fontId="0" fillId="0" borderId="0" xfId="0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3" applyFont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right" vertical="center"/>
    </xf>
    <xf numFmtId="166" fontId="3" fillId="0" borderId="1" xfId="1" applyNumberFormat="1" applyFont="1" applyBorder="1"/>
    <xf numFmtId="166" fontId="2" fillId="0" borderId="5" xfId="0" applyNumberFormat="1" applyFont="1" applyBorder="1" applyAlignment="1">
      <alignment horizontal="right"/>
    </xf>
    <xf numFmtId="166" fontId="2" fillId="0" borderId="5" xfId="0" applyNumberFormat="1" applyFont="1" applyBorder="1"/>
    <xf numFmtId="166" fontId="3" fillId="0" borderId="1" xfId="0" applyNumberFormat="1" applyFont="1" applyBorder="1"/>
    <xf numFmtId="166" fontId="2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/>
    <xf numFmtId="0" fontId="1" fillId="0" borderId="0" xfId="0" applyFont="1"/>
    <xf numFmtId="0" fontId="7" fillId="0" borderId="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8" fillId="0" borderId="5" xfId="0" applyFont="1" applyBorder="1"/>
    <xf numFmtId="0" fontId="8" fillId="0" borderId="8" xfId="0" applyFont="1" applyBorder="1"/>
    <xf numFmtId="0" fontId="9" fillId="0" borderId="5" xfId="0" applyFont="1" applyBorder="1" applyAlignment="1">
      <alignment horizontal="center"/>
    </xf>
    <xf numFmtId="3" fontId="8" fillId="0" borderId="8" xfId="0" applyNumberFormat="1" applyFont="1" applyBorder="1"/>
    <xf numFmtId="3" fontId="8" fillId="0" borderId="5" xfId="0" applyNumberFormat="1" applyFont="1" applyBorder="1"/>
    <xf numFmtId="0" fontId="9" fillId="0" borderId="5" xfId="0" applyFont="1" applyBorder="1"/>
    <xf numFmtId="0" fontId="9" fillId="0" borderId="0" xfId="0" applyFont="1" applyBorder="1"/>
    <xf numFmtId="166" fontId="3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</cellXfs>
  <cellStyles count="6">
    <cellStyle name="Millares" xfId="1" builtinId="3"/>
    <cellStyle name="Normal" xfId="0" builtinId="0"/>
    <cellStyle name="Normal 14" xfId="2"/>
    <cellStyle name="Normal 3" xfId="3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552450</xdr:colOff>
      <xdr:row>4</xdr:row>
      <xdr:rowOff>133350</xdr:rowOff>
    </xdr:to>
    <xdr:pic>
      <xdr:nvPicPr>
        <xdr:cNvPr id="1025" name="Picture 3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78" workbookViewId="0">
      <selection activeCell="D12" sqref="D12"/>
    </sheetView>
  </sheetViews>
  <sheetFormatPr baseColWidth="10" defaultRowHeight="15"/>
  <cols>
    <col min="1" max="1" width="7.42578125" style="6" customWidth="1"/>
    <col min="2" max="2" width="62.85546875" style="6" customWidth="1"/>
    <col min="3" max="3" width="7.5703125" style="6" bestFit="1" customWidth="1"/>
    <col min="4" max="4" width="8.28515625" style="6" bestFit="1" customWidth="1"/>
    <col min="5" max="5" width="15.28515625" style="6" bestFit="1" customWidth="1"/>
    <col min="6" max="6" width="17.85546875" style="6" bestFit="1" customWidth="1"/>
    <col min="7" max="16384" width="11.42578125" style="6"/>
  </cols>
  <sheetData>
    <row r="1" spans="1:6" s="33" customFormat="1" ht="12.75">
      <c r="A1" s="49" t="s">
        <v>0</v>
      </c>
      <c r="B1" s="50"/>
      <c r="C1" s="50"/>
      <c r="D1" s="50"/>
      <c r="E1" s="50"/>
      <c r="F1" s="51"/>
    </row>
    <row r="2" spans="1:6" s="33" customFormat="1" ht="12.75">
      <c r="A2" s="52" t="s">
        <v>55</v>
      </c>
      <c r="B2" s="53"/>
      <c r="C2" s="53"/>
      <c r="D2" s="53"/>
      <c r="E2" s="53"/>
      <c r="F2" s="54"/>
    </row>
    <row r="3" spans="1:6" s="33" customFormat="1" ht="12.75">
      <c r="A3" s="52" t="s">
        <v>56</v>
      </c>
      <c r="B3" s="53"/>
      <c r="C3" s="53"/>
      <c r="D3" s="53"/>
      <c r="E3" s="53"/>
      <c r="F3" s="54"/>
    </row>
    <row r="4" spans="1:6" s="33" customFormat="1" ht="12.75">
      <c r="A4" s="52" t="s">
        <v>57</v>
      </c>
      <c r="B4" s="53"/>
      <c r="C4" s="53"/>
      <c r="D4" s="53"/>
      <c r="E4" s="53"/>
      <c r="F4" s="54"/>
    </row>
    <row r="5" spans="1:6" s="33" customFormat="1" ht="12.75">
      <c r="A5" s="34"/>
      <c r="B5" s="35"/>
      <c r="C5" s="35"/>
      <c r="D5" s="35"/>
      <c r="E5" s="35"/>
      <c r="F5" s="36"/>
    </row>
    <row r="6" spans="1:6" s="33" customFormat="1" ht="36" customHeight="1">
      <c r="A6" s="55" t="s">
        <v>61</v>
      </c>
      <c r="B6" s="56"/>
      <c r="C6" s="56"/>
      <c r="D6" s="56"/>
      <c r="E6" s="56"/>
      <c r="F6" s="57"/>
    </row>
    <row r="7" spans="1:6" s="38" customFormat="1">
      <c r="A7" s="37" t="s">
        <v>3</v>
      </c>
      <c r="B7" s="37" t="s">
        <v>1</v>
      </c>
      <c r="C7" s="37" t="s">
        <v>4</v>
      </c>
      <c r="D7" s="37" t="s">
        <v>2</v>
      </c>
      <c r="E7" s="37" t="s">
        <v>5</v>
      </c>
      <c r="F7" s="37" t="s">
        <v>6</v>
      </c>
    </row>
    <row r="8" spans="1:6" s="38" customFormat="1">
      <c r="A8" s="39">
        <v>1</v>
      </c>
      <c r="B8" s="40" t="s">
        <v>8</v>
      </c>
      <c r="C8" s="41"/>
      <c r="D8" s="42"/>
      <c r="E8" s="43"/>
      <c r="F8" s="44"/>
    </row>
    <row r="9" spans="1:6" ht="77.25" customHeight="1">
      <c r="A9" s="7">
        <f>A8+0.01</f>
        <v>1.01</v>
      </c>
      <c r="B9" s="23" t="s">
        <v>51</v>
      </c>
      <c r="C9" s="8" t="s">
        <v>9</v>
      </c>
      <c r="D9" s="8">
        <v>30</v>
      </c>
      <c r="E9" s="24">
        <v>250000</v>
      </c>
      <c r="F9" s="24">
        <f>+E9*D9</f>
        <v>7500000</v>
      </c>
    </row>
    <row r="10" spans="1:6" ht="48.75" customHeight="1">
      <c r="A10" s="7">
        <f t="shared" ref="A10:A17" si="0">A9+0.01</f>
        <v>1.02</v>
      </c>
      <c r="B10" s="23" t="s">
        <v>32</v>
      </c>
      <c r="C10" s="9" t="s">
        <v>9</v>
      </c>
      <c r="D10" s="8">
        <v>20</v>
      </c>
      <c r="E10" s="24">
        <v>75000</v>
      </c>
      <c r="F10" s="24">
        <f t="shared" ref="F10:F17" si="1">+E10*D10</f>
        <v>1500000</v>
      </c>
    </row>
    <row r="11" spans="1:6" ht="30">
      <c r="A11" s="7">
        <f t="shared" si="0"/>
        <v>1.03</v>
      </c>
      <c r="B11" s="23" t="s">
        <v>26</v>
      </c>
      <c r="C11" s="10" t="s">
        <v>9</v>
      </c>
      <c r="D11" s="8">
        <v>2</v>
      </c>
      <c r="E11" s="25">
        <v>4000000</v>
      </c>
      <c r="F11" s="24">
        <f t="shared" si="1"/>
        <v>8000000</v>
      </c>
    </row>
    <row r="12" spans="1:6" ht="135">
      <c r="A12" s="7">
        <f>A11+0.01</f>
        <v>1.04</v>
      </c>
      <c r="B12" s="23" t="s">
        <v>11</v>
      </c>
      <c r="C12" s="8" t="s">
        <v>9</v>
      </c>
      <c r="D12" s="8">
        <v>2</v>
      </c>
      <c r="E12" s="24">
        <v>60000</v>
      </c>
      <c r="F12" s="24">
        <f t="shared" si="1"/>
        <v>120000</v>
      </c>
    </row>
    <row r="13" spans="1:6">
      <c r="A13" s="7">
        <f t="shared" si="0"/>
        <v>1.05</v>
      </c>
      <c r="B13" s="23" t="s">
        <v>12</v>
      </c>
      <c r="C13" s="10" t="s">
        <v>9</v>
      </c>
      <c r="D13" s="8">
        <v>1</v>
      </c>
      <c r="E13" s="24">
        <v>20000</v>
      </c>
      <c r="F13" s="24">
        <f t="shared" si="1"/>
        <v>20000</v>
      </c>
    </row>
    <row r="14" spans="1:6">
      <c r="A14" s="7">
        <f t="shared" si="0"/>
        <v>1.06</v>
      </c>
      <c r="B14" s="23" t="s">
        <v>13</v>
      </c>
      <c r="C14" s="10" t="s">
        <v>9</v>
      </c>
      <c r="D14" s="8">
        <v>1</v>
      </c>
      <c r="E14" s="24">
        <v>40000</v>
      </c>
      <c r="F14" s="24">
        <f t="shared" si="1"/>
        <v>40000</v>
      </c>
    </row>
    <row r="15" spans="1:6" ht="30">
      <c r="A15" s="7">
        <f t="shared" si="0"/>
        <v>1.07</v>
      </c>
      <c r="B15" s="23" t="s">
        <v>14</v>
      </c>
      <c r="C15" s="10" t="s">
        <v>9</v>
      </c>
      <c r="D15" s="8">
        <v>1</v>
      </c>
      <c r="E15" s="24">
        <v>559933</v>
      </c>
      <c r="F15" s="24">
        <f t="shared" si="1"/>
        <v>559933</v>
      </c>
    </row>
    <row r="16" spans="1:6" ht="30">
      <c r="A16" s="7">
        <f t="shared" si="0"/>
        <v>1.08</v>
      </c>
      <c r="B16" s="23" t="s">
        <v>15</v>
      </c>
      <c r="C16" s="4" t="s">
        <v>9</v>
      </c>
      <c r="D16" s="8">
        <v>1</v>
      </c>
      <c r="E16" s="24">
        <v>408740</v>
      </c>
      <c r="F16" s="24">
        <f t="shared" si="1"/>
        <v>408740</v>
      </c>
    </row>
    <row r="17" spans="1:6">
      <c r="A17" s="7">
        <f t="shared" si="0"/>
        <v>1.0900000000000001</v>
      </c>
      <c r="B17" s="23" t="s">
        <v>52</v>
      </c>
      <c r="C17" s="4" t="s">
        <v>9</v>
      </c>
      <c r="D17" s="8">
        <v>1</v>
      </c>
      <c r="E17" s="24">
        <v>1000000</v>
      </c>
      <c r="F17" s="24">
        <f t="shared" si="1"/>
        <v>1000000</v>
      </c>
    </row>
    <row r="18" spans="1:6" ht="15.75">
      <c r="C18" s="11"/>
      <c r="D18" s="8"/>
      <c r="E18" s="26" t="s">
        <v>17</v>
      </c>
      <c r="F18" s="27">
        <f>SUM(F9:F17)</f>
        <v>19148673</v>
      </c>
    </row>
    <row r="19" spans="1:6" ht="15.75">
      <c r="A19" s="3">
        <v>2</v>
      </c>
      <c r="B19" s="12" t="s">
        <v>16</v>
      </c>
      <c r="C19" s="4"/>
      <c r="D19" s="8"/>
      <c r="E19" s="28"/>
      <c r="F19" s="28"/>
    </row>
    <row r="20" spans="1:6" ht="30">
      <c r="A20" s="5">
        <f>A19+0.01</f>
        <v>2.0099999999999998</v>
      </c>
      <c r="B20" s="23" t="s">
        <v>34</v>
      </c>
      <c r="C20" s="13" t="s">
        <v>10</v>
      </c>
      <c r="D20" s="8">
        <v>50</v>
      </c>
      <c r="E20" s="24">
        <v>20000</v>
      </c>
      <c r="F20" s="24">
        <f>+E20*D20</f>
        <v>1000000</v>
      </c>
    </row>
    <row r="21" spans="1:6" ht="30">
      <c r="A21" s="5">
        <f>A20+0.01</f>
        <v>2.0199999999999996</v>
      </c>
      <c r="B21" s="23" t="s">
        <v>33</v>
      </c>
      <c r="C21" s="13" t="s">
        <v>24</v>
      </c>
      <c r="D21" s="8">
        <v>1</v>
      </c>
      <c r="E21" s="24">
        <v>5000000</v>
      </c>
      <c r="F21" s="24">
        <f>+E21*D21</f>
        <v>5000000</v>
      </c>
    </row>
    <row r="22" spans="1:6" ht="15.75">
      <c r="A22" s="5"/>
      <c r="B22" s="14"/>
      <c r="C22" s="4"/>
      <c r="D22" s="8"/>
      <c r="E22" s="29" t="s">
        <v>17</v>
      </c>
      <c r="F22" s="29">
        <f>SUM(F20:F21)</f>
        <v>6000000</v>
      </c>
    </row>
    <row r="23" spans="1:6" ht="15.75">
      <c r="A23" s="3">
        <v>3</v>
      </c>
      <c r="B23" s="12" t="s">
        <v>18</v>
      </c>
      <c r="C23" s="4"/>
      <c r="D23" s="8"/>
      <c r="E23" s="28"/>
      <c r="F23" s="28"/>
    </row>
    <row r="24" spans="1:6" ht="28.5" customHeight="1">
      <c r="A24" s="5">
        <f>A23+0.01</f>
        <v>3.01</v>
      </c>
      <c r="B24" s="23" t="s">
        <v>35</v>
      </c>
      <c r="C24" s="15" t="s">
        <v>9</v>
      </c>
      <c r="D24" s="8">
        <v>1</v>
      </c>
      <c r="E24" s="24">
        <v>230000</v>
      </c>
      <c r="F24" s="24">
        <f t="shared" ref="F24:F34" si="2">+E24*D24</f>
        <v>230000</v>
      </c>
    </row>
    <row r="25" spans="1:6" ht="30">
      <c r="A25" s="5">
        <f t="shared" ref="A25:A34" si="3">A24+0.01</f>
        <v>3.0199999999999996</v>
      </c>
      <c r="B25" s="23" t="s">
        <v>36</v>
      </c>
      <c r="C25" s="15" t="s">
        <v>9</v>
      </c>
      <c r="D25" s="8">
        <v>1</v>
      </c>
      <c r="E25" s="24">
        <v>35000</v>
      </c>
      <c r="F25" s="24">
        <f t="shared" si="2"/>
        <v>35000</v>
      </c>
    </row>
    <row r="26" spans="1:6" ht="30">
      <c r="A26" s="5">
        <f t="shared" si="3"/>
        <v>3.0299999999999994</v>
      </c>
      <c r="B26" s="23" t="s">
        <v>37</v>
      </c>
      <c r="C26" s="15" t="s">
        <v>9</v>
      </c>
      <c r="D26" s="8">
        <v>1</v>
      </c>
      <c r="E26" s="24">
        <v>54480</v>
      </c>
      <c r="F26" s="24">
        <f t="shared" si="2"/>
        <v>54480</v>
      </c>
    </row>
    <row r="27" spans="1:6" s="22" customFormat="1" ht="30">
      <c r="A27" s="17">
        <f t="shared" si="3"/>
        <v>3.0399999999999991</v>
      </c>
      <c r="B27" s="23" t="s">
        <v>38</v>
      </c>
      <c r="C27" s="21" t="s">
        <v>9</v>
      </c>
      <c r="D27" s="8">
        <v>1</v>
      </c>
      <c r="E27" s="30">
        <v>100000</v>
      </c>
      <c r="F27" s="24">
        <f t="shared" si="2"/>
        <v>100000</v>
      </c>
    </row>
    <row r="28" spans="1:6">
      <c r="A28" s="5">
        <f t="shared" si="3"/>
        <v>3.0499999999999989</v>
      </c>
      <c r="B28" s="23" t="s">
        <v>39</v>
      </c>
      <c r="C28" s="15" t="s">
        <v>9</v>
      </c>
      <c r="D28" s="8">
        <v>1</v>
      </c>
      <c r="E28" s="24">
        <v>36000</v>
      </c>
      <c r="F28" s="24">
        <f t="shared" si="2"/>
        <v>36000</v>
      </c>
    </row>
    <row r="29" spans="1:6" ht="30">
      <c r="A29" s="5">
        <f t="shared" si="3"/>
        <v>3.0599999999999987</v>
      </c>
      <c r="B29" s="23" t="s">
        <v>40</v>
      </c>
      <c r="C29" s="15" t="s">
        <v>9</v>
      </c>
      <c r="D29" s="8">
        <v>2</v>
      </c>
      <c r="E29" s="24">
        <v>70000</v>
      </c>
      <c r="F29" s="24">
        <f t="shared" si="2"/>
        <v>140000</v>
      </c>
    </row>
    <row r="30" spans="1:6" ht="30">
      <c r="A30" s="5">
        <f t="shared" si="3"/>
        <v>3.0699999999999985</v>
      </c>
      <c r="B30" s="23" t="s">
        <v>41</v>
      </c>
      <c r="C30" s="15" t="s">
        <v>9</v>
      </c>
      <c r="D30" s="8">
        <v>2</v>
      </c>
      <c r="E30" s="24">
        <v>345000</v>
      </c>
      <c r="F30" s="24">
        <f t="shared" si="2"/>
        <v>690000</v>
      </c>
    </row>
    <row r="31" spans="1:6">
      <c r="A31" s="5">
        <f t="shared" si="3"/>
        <v>3.0799999999999983</v>
      </c>
      <c r="B31" s="23" t="s">
        <v>42</v>
      </c>
      <c r="C31" s="15" t="s">
        <v>9</v>
      </c>
      <c r="D31" s="8">
        <v>1</v>
      </c>
      <c r="E31" s="24">
        <v>92000</v>
      </c>
      <c r="F31" s="24">
        <f t="shared" si="2"/>
        <v>92000</v>
      </c>
    </row>
    <row r="32" spans="1:6">
      <c r="A32" s="5">
        <f t="shared" si="3"/>
        <v>3.0899999999999981</v>
      </c>
      <c r="B32" s="23" t="s">
        <v>43</v>
      </c>
      <c r="C32" s="15" t="s">
        <v>9</v>
      </c>
      <c r="D32" s="8">
        <v>2</v>
      </c>
      <c r="E32" s="24">
        <v>310000</v>
      </c>
      <c r="F32" s="24">
        <f t="shared" si="2"/>
        <v>620000</v>
      </c>
    </row>
    <row r="33" spans="1:6" ht="30">
      <c r="A33" s="16">
        <f t="shared" si="3"/>
        <v>3.0999999999999979</v>
      </c>
      <c r="B33" s="23" t="s">
        <v>44</v>
      </c>
      <c r="C33" s="15" t="s">
        <v>10</v>
      </c>
      <c r="D33" s="8">
        <v>50</v>
      </c>
      <c r="E33" s="24">
        <v>70000</v>
      </c>
      <c r="F33" s="24">
        <f t="shared" si="2"/>
        <v>3500000</v>
      </c>
    </row>
    <row r="34" spans="1:6" ht="30">
      <c r="A34" s="5">
        <f t="shared" si="3"/>
        <v>3.1099999999999977</v>
      </c>
      <c r="B34" s="23" t="s">
        <v>45</v>
      </c>
      <c r="C34" s="15" t="s">
        <v>9</v>
      </c>
      <c r="D34" s="8">
        <v>1</v>
      </c>
      <c r="E34" s="24">
        <v>800000</v>
      </c>
      <c r="F34" s="24">
        <f t="shared" si="2"/>
        <v>800000</v>
      </c>
    </row>
    <row r="35" spans="1:6" ht="15.75">
      <c r="A35" s="5"/>
      <c r="B35" s="5"/>
      <c r="C35" s="4"/>
      <c r="D35" s="8"/>
      <c r="E35" s="31" t="s">
        <v>17</v>
      </c>
      <c r="F35" s="32">
        <f>SUM(F24:F34)</f>
        <v>6297480</v>
      </c>
    </row>
    <row r="36" spans="1:6" ht="15.75">
      <c r="A36" s="3">
        <v>4</v>
      </c>
      <c r="B36" s="12" t="s">
        <v>27</v>
      </c>
      <c r="C36" s="4"/>
      <c r="D36" s="8"/>
      <c r="E36" s="28"/>
      <c r="F36" s="28"/>
    </row>
    <row r="37" spans="1:6">
      <c r="A37" s="5">
        <f>A36+0.01</f>
        <v>4.01</v>
      </c>
      <c r="B37" s="23" t="s">
        <v>28</v>
      </c>
      <c r="C37" s="4" t="s">
        <v>9</v>
      </c>
      <c r="D37" s="8">
        <v>12</v>
      </c>
      <c r="E37" s="24">
        <v>45000</v>
      </c>
      <c r="F37" s="24">
        <f>+E37*D37</f>
        <v>540000</v>
      </c>
    </row>
    <row r="38" spans="1:6" ht="30">
      <c r="A38" s="5">
        <f>A37+0.01</f>
        <v>4.0199999999999996</v>
      </c>
      <c r="B38" s="23" t="s">
        <v>47</v>
      </c>
      <c r="C38" s="4" t="s">
        <v>9</v>
      </c>
      <c r="D38" s="8">
        <v>10</v>
      </c>
      <c r="E38" s="24">
        <v>28000</v>
      </c>
      <c r="F38" s="24">
        <f>+E38*D38</f>
        <v>280000</v>
      </c>
    </row>
    <row r="39" spans="1:6" ht="45">
      <c r="A39" s="5">
        <f>A38+0.01</f>
        <v>4.0299999999999994</v>
      </c>
      <c r="B39" s="23" t="s">
        <v>48</v>
      </c>
      <c r="C39" s="4" t="s">
        <v>9</v>
      </c>
      <c r="D39" s="8">
        <v>1</v>
      </c>
      <c r="E39" s="24">
        <v>450000</v>
      </c>
      <c r="F39" s="24">
        <f>+E39*D39</f>
        <v>450000</v>
      </c>
    </row>
    <row r="40" spans="1:6" ht="75">
      <c r="A40" s="5">
        <f>A39+0.01</f>
        <v>4.0399999999999991</v>
      </c>
      <c r="B40" s="23" t="s">
        <v>49</v>
      </c>
      <c r="C40" s="4" t="s">
        <v>9</v>
      </c>
      <c r="D40" s="8">
        <v>1</v>
      </c>
      <c r="E40" s="24">
        <v>280000</v>
      </c>
      <c r="F40" s="24">
        <f>+E40*D40</f>
        <v>280000</v>
      </c>
    </row>
    <row r="41" spans="1:6" ht="15.75">
      <c r="A41" s="5"/>
      <c r="B41" s="5"/>
      <c r="C41" s="4"/>
      <c r="D41" s="8"/>
      <c r="E41" s="29" t="s">
        <v>17</v>
      </c>
      <c r="F41" s="29">
        <f>SUM(F37:F40)</f>
        <v>1550000</v>
      </c>
    </row>
    <row r="42" spans="1:6" ht="15.75">
      <c r="A42" s="3">
        <v>5</v>
      </c>
      <c r="B42" s="3" t="s">
        <v>19</v>
      </c>
      <c r="C42" s="4"/>
      <c r="D42" s="8"/>
      <c r="E42" s="29"/>
      <c r="F42" s="28"/>
    </row>
    <row r="43" spans="1:6" ht="30">
      <c r="A43" s="5">
        <f>A42+0.01</f>
        <v>5.01</v>
      </c>
      <c r="B43" s="23" t="s">
        <v>50</v>
      </c>
      <c r="C43" s="4" t="s">
        <v>20</v>
      </c>
      <c r="D43" s="8">
        <v>280</v>
      </c>
      <c r="E43" s="24">
        <v>14000</v>
      </c>
      <c r="F43" s="24">
        <f>+E43*D43</f>
        <v>3920000</v>
      </c>
    </row>
    <row r="44" spans="1:6" ht="45">
      <c r="A44" s="5">
        <f>A43+0.01</f>
        <v>5.0199999999999996</v>
      </c>
      <c r="B44" s="23" t="s">
        <v>60</v>
      </c>
      <c r="C44" s="4" t="s">
        <v>20</v>
      </c>
      <c r="D44" s="8">
        <v>20</v>
      </c>
      <c r="E44" s="24">
        <v>74230</v>
      </c>
      <c r="F44" s="24">
        <f>+E44*D44</f>
        <v>1484600</v>
      </c>
    </row>
    <row r="45" spans="1:6" ht="30">
      <c r="A45" s="5">
        <f>A44+0.01</f>
        <v>5.0299999999999994</v>
      </c>
      <c r="B45" s="23" t="s">
        <v>25</v>
      </c>
      <c r="C45" s="8" t="s">
        <v>20</v>
      </c>
      <c r="D45" s="8">
        <v>70</v>
      </c>
      <c r="E45" s="24">
        <v>35000</v>
      </c>
      <c r="F45" s="24">
        <f>+E45*D45</f>
        <v>2450000</v>
      </c>
    </row>
    <row r="46" spans="1:6" ht="30">
      <c r="A46" s="5">
        <f>A45+0.01</f>
        <v>5.0399999999999991</v>
      </c>
      <c r="B46" s="23" t="s">
        <v>54</v>
      </c>
      <c r="C46" s="8" t="s">
        <v>20</v>
      </c>
      <c r="D46" s="8">
        <v>70</v>
      </c>
      <c r="E46" s="24">
        <v>47000</v>
      </c>
      <c r="F46" s="24">
        <f>+E46*D46</f>
        <v>3290000</v>
      </c>
    </row>
    <row r="47" spans="1:6" ht="52.5" customHeight="1">
      <c r="A47" s="5">
        <f>A46+0.01</f>
        <v>5.0499999999999989</v>
      </c>
      <c r="B47" s="23" t="s">
        <v>53</v>
      </c>
      <c r="C47" s="8" t="s">
        <v>10</v>
      </c>
      <c r="D47" s="8">
        <v>40</v>
      </c>
      <c r="E47" s="24">
        <v>74000</v>
      </c>
      <c r="F47" s="24">
        <f>+E47*D47</f>
        <v>2960000</v>
      </c>
    </row>
    <row r="48" spans="1:6" ht="15.75">
      <c r="A48" s="5"/>
      <c r="B48" s="5"/>
      <c r="C48" s="4"/>
      <c r="D48" s="8"/>
      <c r="E48" s="31" t="s">
        <v>17</v>
      </c>
      <c r="F48" s="32">
        <f>SUM(F43:F47)</f>
        <v>14104600</v>
      </c>
    </row>
    <row r="49" spans="1:7" ht="15.75">
      <c r="A49" s="3">
        <v>6</v>
      </c>
      <c r="B49" s="3" t="s">
        <v>21</v>
      </c>
      <c r="C49" s="4"/>
      <c r="D49" s="8"/>
      <c r="E49" s="28"/>
      <c r="F49" s="28"/>
    </row>
    <row r="50" spans="1:7" ht="30">
      <c r="A50" s="5">
        <f>A49+0.01</f>
        <v>6.01</v>
      </c>
      <c r="B50" s="23" t="s">
        <v>22</v>
      </c>
      <c r="C50" s="8" t="s">
        <v>20</v>
      </c>
      <c r="D50" s="8">
        <v>55</v>
      </c>
      <c r="E50" s="24">
        <v>5200</v>
      </c>
      <c r="F50" s="24">
        <f>+E50*D50</f>
        <v>286000</v>
      </c>
    </row>
    <row r="51" spans="1:7" ht="30">
      <c r="A51" s="5">
        <f>A50+0.01</f>
        <v>6.02</v>
      </c>
      <c r="B51" s="23" t="s">
        <v>23</v>
      </c>
      <c r="C51" s="8" t="s">
        <v>20</v>
      </c>
      <c r="D51" s="8">
        <v>56</v>
      </c>
      <c r="E51" s="24">
        <v>5500</v>
      </c>
      <c r="F51" s="24">
        <f>+E51*D51</f>
        <v>308000</v>
      </c>
    </row>
    <row r="52" spans="1:7" ht="15.75">
      <c r="A52" s="5"/>
      <c r="B52" s="5"/>
      <c r="C52" s="5"/>
      <c r="D52" s="5"/>
      <c r="E52" s="31" t="s">
        <v>17</v>
      </c>
      <c r="F52" s="32">
        <f>SUM(F50:F51)</f>
        <v>594000</v>
      </c>
    </row>
    <row r="53" spans="1:7" ht="15.75" customHeight="1">
      <c r="A53" s="47" t="s">
        <v>58</v>
      </c>
      <c r="B53" s="48"/>
      <c r="C53" s="2"/>
      <c r="D53" s="2"/>
      <c r="E53" s="31"/>
      <c r="F53" s="31">
        <f>F52+F48+F41+F22+F18+F35</f>
        <v>47694753</v>
      </c>
    </row>
    <row r="54" spans="1:7" ht="15.75">
      <c r="A54" s="19" t="s">
        <v>59</v>
      </c>
      <c r="B54" s="18"/>
      <c r="C54" s="19"/>
      <c r="D54" s="19"/>
      <c r="E54" s="24"/>
      <c r="F54" s="31">
        <f>F53*0.25</f>
        <v>11923688.25</v>
      </c>
      <c r="G54" s="20"/>
    </row>
    <row r="55" spans="1:7" ht="15.75">
      <c r="A55" s="19" t="s">
        <v>29</v>
      </c>
      <c r="B55" s="18"/>
      <c r="C55" s="19"/>
      <c r="D55" s="19"/>
      <c r="E55" s="24"/>
      <c r="F55" s="31">
        <f>F53+F54</f>
        <v>59618441.25</v>
      </c>
      <c r="G55" s="20"/>
    </row>
    <row r="56" spans="1:7" ht="15.75">
      <c r="A56" s="19" t="s">
        <v>30</v>
      </c>
      <c r="B56" s="19"/>
      <c r="C56" s="19"/>
      <c r="D56" s="19"/>
      <c r="E56" s="24"/>
      <c r="F56" s="31">
        <v>381559</v>
      </c>
      <c r="G56" s="20"/>
    </row>
    <row r="57" spans="1:7" ht="15.75">
      <c r="A57" s="19" t="s">
        <v>31</v>
      </c>
      <c r="B57" s="19"/>
      <c r="C57" s="19"/>
      <c r="D57" s="19"/>
      <c r="E57" s="24"/>
      <c r="F57" s="31">
        <f>F56+F55</f>
        <v>60000000.25</v>
      </c>
      <c r="G57" s="20"/>
    </row>
    <row r="60" spans="1:7">
      <c r="F60" s="46"/>
    </row>
    <row r="61" spans="1:7">
      <c r="A61" s="45" t="s">
        <v>46</v>
      </c>
      <c r="B61" s="1"/>
    </row>
    <row r="62" spans="1:7">
      <c r="A62" s="45" t="s">
        <v>7</v>
      </c>
      <c r="B62" s="1"/>
      <c r="F62" s="46"/>
    </row>
    <row r="63" spans="1:7">
      <c r="A63" s="45" t="s">
        <v>0</v>
      </c>
      <c r="B63" s="1"/>
    </row>
  </sheetData>
  <mergeCells count="6">
    <mergeCell ref="A53:B53"/>
    <mergeCell ref="A1:F1"/>
    <mergeCell ref="A2:F2"/>
    <mergeCell ref="A6:F6"/>
    <mergeCell ref="A3:F3"/>
    <mergeCell ref="A4:F4"/>
  </mergeCells>
  <phoneticPr fontId="4" type="noConversion"/>
  <printOptions horizontalCentered="1"/>
  <pageMargins left="0.19685039370078741" right="0.19685039370078741" top="0.39370078740157483" bottom="0.39370078740157483" header="0" footer="0"/>
  <pageSetup scale="80" orientation="portrait" horizontalDpi="300" verticalDpi="300" r:id="rId1"/>
  <headerFooter alignWithMargins="0"/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</vt:lpstr>
      <vt:lpstr>Hoja11</vt:lpstr>
      <vt:lpstr>Hoja12</vt:lpstr>
      <vt:lpstr>PRESUPUESTO!Títulos_a_imprimir</vt:lpstr>
    </vt:vector>
  </TitlesOfParts>
  <Company>UNIVERSIDAD DEL CAUCA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 usuario de Microsoft Office satisfecho.</dc:creator>
  <cp:lastModifiedBy>PC</cp:lastModifiedBy>
  <cp:lastPrinted>2012-12-14T15:07:00Z</cp:lastPrinted>
  <dcterms:created xsi:type="dcterms:W3CDTF">2005-10-21T15:13:51Z</dcterms:created>
  <dcterms:modified xsi:type="dcterms:W3CDTF">2012-12-20T22:17:01Z</dcterms:modified>
</cp:coreProperties>
</file>